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\Documents\Research\Weihnachtsstudie\2022 XMAS STUDIE\"/>
    </mc:Choice>
  </mc:AlternateContent>
  <xr:revisionPtr revIDLastSave="0" documentId="13_ncr:1_{948D558A-76A2-4452-9E4F-3A9ED28F0A54}" xr6:coauthVersionLast="47" xr6:coauthVersionMax="47" xr10:uidLastSave="{00000000-0000-0000-0000-000000000000}"/>
  <bookViews>
    <workbookView xWindow="40845" yWindow="9435" windowWidth="37545" windowHeight="21045" xr2:uid="{D1A015D8-2307-4370-A1E3-B86076746D82}"/>
  </bookViews>
  <sheets>
    <sheet name="Vorsätze" sheetId="2" r:id="rId1"/>
    <sheet name="Feuerwerk" sheetId="3" r:id="rId2"/>
    <sheet name="Feuerwerksverkaufsverbot" sheetId="4" r:id="rId3"/>
    <sheet name="Quelle &amp; Stichprob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4" l="1"/>
  <c r="C61" i="4"/>
  <c r="D47" i="4"/>
  <c r="E47" i="4"/>
  <c r="F47" i="4"/>
  <c r="C47" i="4"/>
  <c r="D34" i="4"/>
  <c r="E34" i="4"/>
  <c r="F34" i="4"/>
  <c r="G34" i="4"/>
  <c r="C34" i="4"/>
  <c r="H20" i="4"/>
  <c r="H21" i="4"/>
  <c r="H18" i="4"/>
  <c r="D17" i="2"/>
  <c r="E17" i="2"/>
  <c r="F17" i="2"/>
  <c r="G17" i="2"/>
  <c r="H17" i="2"/>
  <c r="I17" i="2"/>
  <c r="J17" i="2"/>
  <c r="K17" i="2"/>
  <c r="L17" i="2"/>
  <c r="M17" i="2"/>
  <c r="C17" i="2"/>
  <c r="D3" i="2"/>
  <c r="E3" i="2"/>
  <c r="F3" i="2"/>
  <c r="G3" i="2"/>
  <c r="H3" i="2"/>
  <c r="I3" i="2"/>
  <c r="J3" i="2"/>
  <c r="K3" i="2"/>
  <c r="L3" i="2"/>
  <c r="M3" i="2"/>
  <c r="C3" i="2"/>
</calcChain>
</file>

<file path=xl/sharedStrings.xml><?xml version="1.0" encoding="utf-8"?>
<sst xmlns="http://schemas.openxmlformats.org/spreadsheetml/2006/main" count="113" uniqueCount="72">
  <si>
    <t/>
  </si>
  <si>
    <t>Gesünder ernähren</t>
  </si>
  <si>
    <t>Mehr Sport treiben</t>
  </si>
  <si>
    <t>Mehr sparen</t>
  </si>
  <si>
    <t>Berulich weiterkommen/Neuorientierung</t>
  </si>
  <si>
    <t>Neues Hobby beginnen</t>
  </si>
  <si>
    <t>Umweltbewusster leben</t>
  </si>
  <si>
    <t>Mehr Zeit mit Freunden/Familie verbringen</t>
  </si>
  <si>
    <t>Mehr lesen</t>
  </si>
  <si>
    <t>(Neue/n) Parner/in finden</t>
  </si>
  <si>
    <t>Sonstige</t>
  </si>
  <si>
    <t>Ich formuliere keine Vorsätze fürs neue Jahr</t>
  </si>
  <si>
    <t>GEN Z (bis 28J)</t>
  </si>
  <si>
    <t>GEN Y (29-41J)</t>
  </si>
  <si>
    <t xml:space="preserve"> GEN X (42-56J)</t>
  </si>
  <si>
    <t>Boomers (57+ J)</t>
  </si>
  <si>
    <t>Insgesamt</t>
  </si>
  <si>
    <t>Region</t>
  </si>
  <si>
    <t>Nord</t>
  </si>
  <si>
    <t>West</t>
  </si>
  <si>
    <t>Süd</t>
  </si>
  <si>
    <t>Ost</t>
  </si>
  <si>
    <t>Männlich</t>
  </si>
  <si>
    <t>Weiblich</t>
  </si>
  <si>
    <t>Durchschnitt</t>
  </si>
  <si>
    <t>BERECHNET: Formulieren Vorsätze</t>
  </si>
  <si>
    <t>Angenommen, dieses Jahr wird der Verkauf von Feuerwerkskörpern nicht verboten sein.
Wie viel Geld würden Sie schätzungsweise für Feuerwerk ausgeben?</t>
  </si>
  <si>
    <t>Feuerwerk Ausgaben</t>
  </si>
  <si>
    <t>Häufigkeit</t>
  </si>
  <si>
    <t>Prozent</t>
  </si>
  <si>
    <t>Gültige Prozente</t>
  </si>
  <si>
    <t>Kumulierte Prozente</t>
  </si>
  <si>
    <t>Gültig</t>
  </si>
  <si>
    <t>Gar nichts</t>
  </si>
  <si>
    <t>Euro:</t>
  </si>
  <si>
    <t>Gesamt</t>
  </si>
  <si>
    <t>Feuerwerk Ausgaben * Generation Kreuztabelle</t>
  </si>
  <si>
    <t xml:space="preserve">Anzahl </t>
  </si>
  <si>
    <t>ALLE</t>
  </si>
  <si>
    <t>Sehr Schlecht</t>
  </si>
  <si>
    <t>Eher schlecht</t>
  </si>
  <si>
    <t>Neutral</t>
  </si>
  <si>
    <t>Eher gut</t>
  </si>
  <si>
    <t>Sehr gut</t>
  </si>
  <si>
    <t>Wie fanden Sie das Verkaufsverbot von Feuerwerk im letzten Jahr?</t>
  </si>
  <si>
    <t>Top 2</t>
  </si>
  <si>
    <t>Farblich markiert: Top 4</t>
  </si>
  <si>
    <t>Basis: alle</t>
  </si>
  <si>
    <t>Biologisches Geschlecht</t>
  </si>
  <si>
    <t>%, die einen Betrag nannten</t>
  </si>
  <si>
    <t>Achtung! Frage bezieht sich auf die Person und nicht den Haushalt!</t>
  </si>
  <si>
    <t>Empfohlene Zitation:</t>
  </si>
  <si>
    <t>N=1.213 (ab 18 Jahre)</t>
  </si>
  <si>
    <t>Region gemäß der deutschen Bevölkerung</t>
  </si>
  <si>
    <t>− Ca. 50 Studierende mit anschließender Feedbackrunde</t>
  </si>
  <si>
    <t>− Ca. 50 Panelisten mit Feedbackfragen</t>
  </si>
  <si>
    <t>Limitationen/Anmerkungen zur Interpretation</t>
  </si>
  <si>
    <t>&gt;  Geschlechterverteilung: 49,6% männlich, 50,4% weiblich</t>
  </si>
  <si>
    <t>&gt;  Alter: M=50 (SD=16) Jahre</t>
  </si>
  <si>
    <t>&gt;  Erhebungszeitraum: 01.12. – 04.12.2022</t>
  </si>
  <si>
    <t>&gt;  Attention Checks führten zum sofortigem Screenout</t>
  </si>
  <si>
    <t>&gt;  Rekrutierung über ein kommerzielles Online Access Panel, softe Quotierung nach Alter, Geschlecht und</t>
  </si>
  <si>
    <t>&gt;  Pre-Tests (nicht in der Stichprobe inkludiert) im November 2022</t>
  </si>
  <si>
    <t>&gt;  Momentaufnahme, Onlinepanel</t>
  </si>
  <si>
    <t>&gt;  Vergleiche zu Vorjahren unterliegen auch unterschiedlichen Rahmenbedingungen</t>
  </si>
  <si>
    <t>&gt;  Analysen sind deskriptiv/explorativ</t>
  </si>
  <si>
    <t>&gt;  Intentionen sind nur als Indiz für Verhalten zu sehen</t>
  </si>
  <si>
    <t>QUELLE</t>
  </si>
  <si>
    <t>STICHPROBE</t>
  </si>
  <si>
    <t>Universität der Bundeswehr München (2022). Weihnachtsstudie 2022: Von der Pandemie in die Krise; Sonderauswertung "Silvester", online: unibw.de / https://www.philipprauschnabel.com/blog/studie-weihnachten-2022/  (Abrufdatum:____)</t>
  </si>
  <si>
    <t>Inhalte aus diesem Dokument dürfen bei korrekter Quellenangabe frei für private und kommerzielle genutzt werden. Bitte beachten Sie das Urheber-/Markenrecht.</t>
  </si>
  <si>
    <t>https://www.philipprauschnabel.com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</si>
</sst>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5" formatCode="_-* #,##0.00\ _€_-;\-* #,##0.00\ _€_-;_-* &quot;-&quot;??\ _€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4"/>
      <color indexed="60"/>
      <name val="Arial Bold"/>
    </font>
    <font>
      <sz val="12"/>
      <color indexed="62"/>
      <name val="Arial"/>
    </font>
    <font>
      <sz val="12"/>
      <color indexed="60"/>
      <name val="Arial"/>
    </font>
    <font>
      <sz val="10"/>
      <name val="Arial"/>
      <family val="2"/>
    </font>
    <font>
      <sz val="12"/>
      <color indexed="6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62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3"/>
      </right>
      <top style="thin">
        <color indexed="22"/>
      </top>
      <bottom style="medium">
        <color indexed="64"/>
      </bottom>
      <diagonal/>
    </border>
    <border>
      <left/>
      <right style="thin">
        <color indexed="63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1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0" fontId="9" fillId="0" borderId="0" applyNumberFormat="0" applyFill="0" applyBorder="0" applyAlignment="0" applyProtection="0"/>
    <xf numFmtId="0" fontId="7" fillId="0" borderId="0"/>
  </cellStyleXfs>
  <cellXfs count="67">
    <xf numFmtId="0" fontId="0" fillId="0" borderId="0" xfId="0"/>
    <xf numFmtId="0" fontId="4" fillId="0" borderId="0" xfId="3" applyFont="1" applyBorder="1" applyAlignment="1">
      <alignment vertical="center" wrapText="1"/>
    </xf>
    <xf numFmtId="9" fontId="6" fillId="3" borderId="1" xfId="2" applyFont="1" applyFill="1" applyBorder="1" applyAlignment="1">
      <alignment horizontal="right" vertical="top"/>
    </xf>
    <xf numFmtId="9" fontId="6" fillId="3" borderId="2" xfId="2" applyFont="1" applyFill="1" applyBorder="1" applyAlignment="1">
      <alignment horizontal="right" vertical="top"/>
    </xf>
    <xf numFmtId="9" fontId="0" fillId="0" borderId="0" xfId="0" applyNumberFormat="1"/>
    <xf numFmtId="9" fontId="6" fillId="3" borderId="6" xfId="2" applyFont="1" applyFill="1" applyBorder="1" applyAlignment="1">
      <alignment horizontal="right" vertical="top"/>
    </xf>
    <xf numFmtId="9" fontId="6" fillId="3" borderId="7" xfId="2" applyFont="1" applyFill="1" applyBorder="1" applyAlignment="1">
      <alignment horizontal="right" vertical="top"/>
    </xf>
    <xf numFmtId="9" fontId="6" fillId="3" borderId="8" xfId="2" applyFont="1" applyFill="1" applyBorder="1" applyAlignment="1">
      <alignment horizontal="right" vertical="top"/>
    </xf>
    <xf numFmtId="9" fontId="6" fillId="3" borderId="9" xfId="2" applyFont="1" applyFill="1" applyBorder="1" applyAlignment="1">
      <alignment horizontal="right" vertical="top"/>
    </xf>
    <xf numFmtId="0" fontId="5" fillId="0" borderId="10" xfId="3" applyFont="1" applyBorder="1" applyAlignment="1">
      <alignment horizontal="center" wrapText="1"/>
    </xf>
    <xf numFmtId="0" fontId="5" fillId="0" borderId="0" xfId="3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9" fontId="0" fillId="0" borderId="0" xfId="2" applyFont="1"/>
    <xf numFmtId="43" fontId="0" fillId="0" borderId="0" xfId="1" applyFont="1"/>
    <xf numFmtId="43" fontId="0" fillId="0" borderId="11" xfId="1" applyFont="1" applyBorder="1"/>
    <xf numFmtId="43" fontId="0" fillId="0" borderId="4" xfId="1" applyFont="1" applyBorder="1"/>
    <xf numFmtId="0" fontId="0" fillId="0" borderId="4" xfId="0" applyBorder="1"/>
    <xf numFmtId="175" fontId="0" fillId="0" borderId="5" xfId="0" applyNumberFormat="1" applyBorder="1"/>
    <xf numFmtId="43" fontId="0" fillId="0" borderId="10" xfId="1" applyFont="1" applyBorder="1"/>
    <xf numFmtId="43" fontId="0" fillId="0" borderId="12" xfId="1" applyFont="1" applyBorder="1"/>
    <xf numFmtId="0" fontId="0" fillId="0" borderId="12" xfId="0" applyBorder="1"/>
    <xf numFmtId="0" fontId="0" fillId="0" borderId="13" xfId="0" applyBorder="1"/>
    <xf numFmtId="43" fontId="0" fillId="0" borderId="0" xfId="0" applyNumberFormat="1"/>
    <xf numFmtId="0" fontId="7" fillId="0" borderId="0" xfId="4"/>
    <xf numFmtId="0" fontId="8" fillId="0" borderId="0" xfId="4" applyFont="1" applyBorder="1" applyAlignment="1">
      <alignment wrapText="1"/>
    </xf>
    <xf numFmtId="0" fontId="8" fillId="0" borderId="14" xfId="4" applyFont="1" applyBorder="1" applyAlignment="1">
      <alignment wrapText="1"/>
    </xf>
    <xf numFmtId="0" fontId="8" fillId="0" borderId="15" xfId="4" applyFont="1" applyBorder="1" applyAlignment="1">
      <alignment wrapText="1"/>
    </xf>
    <xf numFmtId="0" fontId="8" fillId="0" borderId="16" xfId="4" applyFont="1" applyBorder="1" applyAlignment="1">
      <alignment wrapText="1"/>
    </xf>
    <xf numFmtId="9" fontId="6" fillId="3" borderId="17" xfId="2" applyFont="1" applyFill="1" applyBorder="1" applyAlignment="1">
      <alignment horizontal="right" vertical="top"/>
    </xf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5" fillId="0" borderId="20" xfId="3" applyFont="1" applyBorder="1" applyAlignment="1">
      <alignment horizontal="center" wrapText="1"/>
    </xf>
    <xf numFmtId="9" fontId="6" fillId="3" borderId="21" xfId="2" applyFont="1" applyFill="1" applyBorder="1" applyAlignment="1">
      <alignment horizontal="right" vertical="top"/>
    </xf>
    <xf numFmtId="0" fontId="5" fillId="0" borderId="3" xfId="3" applyFont="1" applyBorder="1" applyAlignment="1">
      <alignment horizontal="center" wrapText="1"/>
    </xf>
    <xf numFmtId="9" fontId="6" fillId="3" borderId="23" xfId="2" applyFont="1" applyFill="1" applyBorder="1" applyAlignment="1">
      <alignment horizontal="right" vertical="top"/>
    </xf>
    <xf numFmtId="9" fontId="6" fillId="3" borderId="24" xfId="2" applyFont="1" applyFill="1" applyBorder="1" applyAlignment="1">
      <alignment horizontal="right" vertical="top"/>
    </xf>
    <xf numFmtId="0" fontId="0" fillId="0" borderId="25" xfId="0" applyBorder="1"/>
    <xf numFmtId="9" fontId="6" fillId="3" borderId="26" xfId="2" applyFont="1" applyFill="1" applyBorder="1" applyAlignment="1">
      <alignment horizontal="right" vertical="top"/>
    </xf>
    <xf numFmtId="9" fontId="6" fillId="3" borderId="27" xfId="2" applyFont="1" applyFill="1" applyBorder="1" applyAlignment="1">
      <alignment horizontal="right" vertical="top"/>
    </xf>
    <xf numFmtId="9" fontId="6" fillId="3" borderId="28" xfId="2" applyFont="1" applyFill="1" applyBorder="1" applyAlignment="1">
      <alignment horizontal="right" vertical="top"/>
    </xf>
    <xf numFmtId="9" fontId="6" fillId="3" borderId="29" xfId="2" applyFont="1" applyFill="1" applyBorder="1" applyAlignment="1">
      <alignment horizontal="right" vertical="top"/>
    </xf>
    <xf numFmtId="9" fontId="6" fillId="3" borderId="30" xfId="2" applyFont="1" applyFill="1" applyBorder="1" applyAlignment="1">
      <alignment horizontal="right" vertical="top"/>
    </xf>
    <xf numFmtId="9" fontId="6" fillId="3" borderId="31" xfId="2" applyFont="1" applyFill="1" applyBorder="1" applyAlignment="1">
      <alignment horizontal="right" vertical="top"/>
    </xf>
    <xf numFmtId="9" fontId="6" fillId="3" borderId="32" xfId="2" applyFont="1" applyFill="1" applyBorder="1" applyAlignment="1">
      <alignment horizontal="right" vertical="top"/>
    </xf>
    <xf numFmtId="9" fontId="6" fillId="3" borderId="33" xfId="2" applyFont="1" applyFill="1" applyBorder="1" applyAlignment="1">
      <alignment horizontal="right" vertical="top"/>
    </xf>
    <xf numFmtId="9" fontId="6" fillId="3" borderId="34" xfId="2" applyFont="1" applyFill="1" applyBorder="1" applyAlignment="1">
      <alignment horizontal="right" vertical="top"/>
    </xf>
    <xf numFmtId="9" fontId="6" fillId="3" borderId="35" xfId="2" applyFont="1" applyFill="1" applyBorder="1" applyAlignment="1">
      <alignment horizontal="right" vertical="top"/>
    </xf>
    <xf numFmtId="0" fontId="10" fillId="0" borderId="3" xfId="3" applyFont="1" applyBorder="1" applyAlignment="1">
      <alignment wrapText="1"/>
    </xf>
    <xf numFmtId="0" fontId="10" fillId="2" borderId="22" xfId="3" applyFont="1" applyFill="1" applyBorder="1" applyAlignment="1">
      <alignment vertical="top" wrapText="1"/>
    </xf>
    <xf numFmtId="0" fontId="10" fillId="2" borderId="11" xfId="3" applyFont="1" applyFill="1" applyBorder="1" applyAlignment="1">
      <alignment vertical="top" wrapText="1"/>
    </xf>
    <xf numFmtId="0" fontId="10" fillId="2" borderId="4" xfId="3" applyFont="1" applyFill="1" applyBorder="1" applyAlignment="1">
      <alignment vertical="top" wrapText="1"/>
    </xf>
    <xf numFmtId="0" fontId="10" fillId="2" borderId="5" xfId="3" applyFont="1" applyFill="1" applyBorder="1" applyAlignment="1">
      <alignment vertical="top" wrapText="1"/>
    </xf>
    <xf numFmtId="0" fontId="7" fillId="0" borderId="0" xfId="6"/>
    <xf numFmtId="10" fontId="0" fillId="0" borderId="0" xfId="0" applyNumberFormat="1"/>
    <xf numFmtId="0" fontId="0" fillId="0" borderId="36" xfId="0" applyBorder="1"/>
    <xf numFmtId="9" fontId="0" fillId="0" borderId="37" xfId="2" applyFont="1" applyBorder="1"/>
    <xf numFmtId="9" fontId="0" fillId="0" borderId="38" xfId="2" applyFont="1" applyBorder="1"/>
    <xf numFmtId="9" fontId="0" fillId="0" borderId="37" xfId="0" applyNumberFormat="1" applyBorder="1"/>
    <xf numFmtId="9" fontId="0" fillId="0" borderId="38" xfId="0" applyNumberFormat="1" applyBorder="1"/>
    <xf numFmtId="0" fontId="2" fillId="0" borderId="0" xfId="0" applyFont="1"/>
    <xf numFmtId="0" fontId="11" fillId="0" borderId="0" xfId="0" applyFont="1"/>
    <xf numFmtId="0" fontId="12" fillId="0" borderId="0" xfId="0" applyFont="1"/>
    <xf numFmtId="0" fontId="2" fillId="4" borderId="0" xfId="0" applyFont="1" applyFill="1"/>
    <xf numFmtId="0" fontId="0" fillId="4" borderId="0" xfId="0" applyFill="1"/>
    <xf numFmtId="0" fontId="9" fillId="0" borderId="0" xfId="5"/>
  </cellXfs>
  <cellStyles count="7">
    <cellStyle name="Komma" xfId="1" builtinId="3"/>
    <cellStyle name="Link" xfId="5" builtinId="8"/>
    <cellStyle name="Prozent" xfId="2" builtinId="5"/>
    <cellStyle name="Standard" xfId="0" builtinId="0"/>
    <cellStyle name="Standard_Feuerwerksverkaufsverbot" xfId="6" xr:uid="{D2F69C5E-5DB8-45D4-BC91-2FDABED57A1C}"/>
    <cellStyle name="Standard_Tabelle1" xfId="3" xr:uid="{2DBF7878-5E0D-4BEF-9A4C-21D4B1D41EC6}"/>
    <cellStyle name="Standard_Tabelle4" xfId="4" xr:uid="{0A2F71D6-8FD4-469B-B4B1-F919307ECF56}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hilipprauschnabe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D43D-8D1D-4794-966C-C7846D7BA439}">
  <dimension ref="A1:M36"/>
  <sheetViews>
    <sheetView tabSelected="1" workbookViewId="0">
      <selection activeCell="B20" sqref="B20"/>
    </sheetView>
  </sheetViews>
  <sheetFormatPr baseColWidth="10" defaultRowHeight="14.5"/>
  <cols>
    <col min="2" max="2" width="55.54296875" customWidth="1"/>
  </cols>
  <sheetData>
    <row r="1" spans="1:13" ht="31">
      <c r="A1" s="1"/>
      <c r="B1" s="49"/>
      <c r="C1" s="50" t="s">
        <v>16</v>
      </c>
      <c r="D1" s="51" t="s">
        <v>12</v>
      </c>
      <c r="E1" s="52" t="s">
        <v>13</v>
      </c>
      <c r="F1" s="52" t="s">
        <v>14</v>
      </c>
      <c r="G1" s="53" t="s">
        <v>15</v>
      </c>
      <c r="H1" s="51" t="s">
        <v>18</v>
      </c>
      <c r="I1" s="52" t="s">
        <v>19</v>
      </c>
      <c r="J1" s="52" t="s">
        <v>20</v>
      </c>
      <c r="K1" s="53" t="s">
        <v>21</v>
      </c>
      <c r="L1" s="52" t="s">
        <v>22</v>
      </c>
      <c r="M1" s="53" t="s">
        <v>23</v>
      </c>
    </row>
    <row r="2" spans="1:13" ht="18">
      <c r="A2" s="1"/>
      <c r="B2" s="33" t="s">
        <v>11</v>
      </c>
      <c r="C2" s="36">
        <v>0.57543281121187229</v>
      </c>
      <c r="D2" s="29">
        <v>0.34013605442176864</v>
      </c>
      <c r="E2" s="3">
        <v>0.48799999999999988</v>
      </c>
      <c r="F2" s="3">
        <v>0.6103896103896107</v>
      </c>
      <c r="G2" s="5">
        <v>0.66535433070866212</v>
      </c>
      <c r="H2" s="29">
        <v>0.64795918367346916</v>
      </c>
      <c r="I2" s="3">
        <v>0.55662650602409636</v>
      </c>
      <c r="J2" s="3">
        <v>0.55865921787709527</v>
      </c>
      <c r="K2" s="5">
        <v>0.57377049180327888</v>
      </c>
      <c r="L2" s="2">
        <v>0.59468438538205959</v>
      </c>
      <c r="M2" s="5">
        <v>0.55646481178396023</v>
      </c>
    </row>
    <row r="3" spans="1:13" ht="18.5" thickBot="1">
      <c r="A3" s="1"/>
      <c r="B3" s="34" t="s">
        <v>25</v>
      </c>
      <c r="C3" s="37">
        <f>1-C2</f>
        <v>0.42456718878812771</v>
      </c>
      <c r="D3" s="6">
        <f t="shared" ref="D3:M3" si="0">1-D2</f>
        <v>0.65986394557823136</v>
      </c>
      <c r="E3" s="7">
        <f t="shared" si="0"/>
        <v>0.51200000000000012</v>
      </c>
      <c r="F3" s="7">
        <f t="shared" si="0"/>
        <v>0.3896103896103893</v>
      </c>
      <c r="G3" s="8">
        <f t="shared" si="0"/>
        <v>0.33464566929133788</v>
      </c>
      <c r="H3" s="6">
        <f t="shared" si="0"/>
        <v>0.35204081632653084</v>
      </c>
      <c r="I3" s="7">
        <f t="shared" si="0"/>
        <v>0.44337349397590364</v>
      </c>
      <c r="J3" s="7">
        <f t="shared" si="0"/>
        <v>0.44134078212290473</v>
      </c>
      <c r="K3" s="8">
        <f t="shared" si="0"/>
        <v>0.42622950819672112</v>
      </c>
      <c r="L3" s="7">
        <f t="shared" si="0"/>
        <v>0.40531561461794041</v>
      </c>
      <c r="M3" s="8">
        <f t="shared" si="0"/>
        <v>0.44353518821603977</v>
      </c>
    </row>
    <row r="4" spans="1:13" ht="18.5" thickBot="1">
      <c r="A4" s="1"/>
      <c r="C4" s="38"/>
      <c r="D4" s="30"/>
      <c r="E4" s="31"/>
      <c r="F4" s="31"/>
      <c r="G4" s="32"/>
      <c r="H4" s="30"/>
      <c r="I4" s="31"/>
      <c r="J4" s="31"/>
      <c r="K4" s="32"/>
    </row>
    <row r="5" spans="1:13" ht="18">
      <c r="A5" s="1"/>
      <c r="B5" s="35" t="s">
        <v>2</v>
      </c>
      <c r="C5" s="39">
        <v>0.20445177246496316</v>
      </c>
      <c r="D5" s="40">
        <v>0.38775510204081648</v>
      </c>
      <c r="E5" s="41">
        <v>0.20800000000000005</v>
      </c>
      <c r="F5" s="41">
        <v>0.20454545454545464</v>
      </c>
      <c r="G5" s="42">
        <v>0.14960629921259846</v>
      </c>
      <c r="H5" s="40">
        <v>0.15816326530612246</v>
      </c>
      <c r="I5" s="41">
        <v>0.21927710843373496</v>
      </c>
      <c r="J5" s="41">
        <v>0.20391061452513962</v>
      </c>
      <c r="K5" s="42">
        <v>0.21721311475409844</v>
      </c>
      <c r="L5" s="40">
        <v>0.1877076411960133</v>
      </c>
      <c r="M5" s="42">
        <v>0.22094926350245506</v>
      </c>
    </row>
    <row r="6" spans="1:13" ht="18">
      <c r="A6" s="1"/>
      <c r="B6" s="33" t="s">
        <v>1</v>
      </c>
      <c r="C6" s="36">
        <v>0.20362737015663632</v>
      </c>
      <c r="D6" s="43">
        <v>0.27210884353741505</v>
      </c>
      <c r="E6" s="44">
        <v>0.21199999999999988</v>
      </c>
      <c r="F6" s="44">
        <v>0.20454545454545459</v>
      </c>
      <c r="G6" s="45">
        <v>0.17913385826771672</v>
      </c>
      <c r="H6" s="43">
        <v>0.16836734693877553</v>
      </c>
      <c r="I6" s="44">
        <v>0.21445783132530127</v>
      </c>
      <c r="J6" s="44">
        <v>0.20391061452513956</v>
      </c>
      <c r="K6" s="45">
        <v>0.21311475409836073</v>
      </c>
      <c r="L6" s="43">
        <v>0.18770764119601313</v>
      </c>
      <c r="M6" s="45">
        <v>0.21931260229132576</v>
      </c>
    </row>
    <row r="7" spans="1:13" ht="18">
      <c r="A7" s="1"/>
      <c r="B7" s="33" t="s">
        <v>3</v>
      </c>
      <c r="C7" s="36">
        <v>0.15993404781533399</v>
      </c>
      <c r="D7" s="43">
        <v>0.32653061224489793</v>
      </c>
      <c r="E7" s="44">
        <v>0.17999999999999994</v>
      </c>
      <c r="F7" s="44">
        <v>0.14935064935064937</v>
      </c>
      <c r="G7" s="45">
        <v>0.10826771653543313</v>
      </c>
      <c r="H7" s="43">
        <v>0.15816326530612237</v>
      </c>
      <c r="I7" s="44">
        <v>0.16626506024096399</v>
      </c>
      <c r="J7" s="44">
        <v>0.16201117318435751</v>
      </c>
      <c r="K7" s="45">
        <v>0.14754098360655737</v>
      </c>
      <c r="L7" s="43">
        <v>0.14285714285714296</v>
      </c>
      <c r="M7" s="45">
        <v>0.17675941080196395</v>
      </c>
    </row>
    <row r="8" spans="1:13" ht="18">
      <c r="A8" s="1"/>
      <c r="B8" s="33" t="s">
        <v>7</v>
      </c>
      <c r="C8" s="36">
        <v>0.12283594394064302</v>
      </c>
      <c r="D8" s="43">
        <v>0.18367346938775514</v>
      </c>
      <c r="E8" s="44">
        <v>0.17200000000000004</v>
      </c>
      <c r="F8" s="44">
        <v>0.1006493506493507</v>
      </c>
      <c r="G8" s="45">
        <v>9.4488188976377938E-2</v>
      </c>
      <c r="H8" s="43">
        <v>8.6734693877551047E-2</v>
      </c>
      <c r="I8" s="44">
        <v>0.13012048192771081</v>
      </c>
      <c r="J8" s="44">
        <v>0.13687150837988826</v>
      </c>
      <c r="K8" s="45">
        <v>0.11885245901639348</v>
      </c>
      <c r="L8" s="43">
        <v>9.9667774086378697E-2</v>
      </c>
      <c r="M8" s="45">
        <v>0.1456628477905075</v>
      </c>
    </row>
    <row r="9" spans="1:13" ht="18">
      <c r="A9" s="1"/>
      <c r="B9" s="33" t="s">
        <v>4</v>
      </c>
      <c r="C9" s="36">
        <v>0.10552349546578733</v>
      </c>
      <c r="D9" s="43">
        <v>0.28571428571428581</v>
      </c>
      <c r="E9" s="44">
        <v>0.19600000000000006</v>
      </c>
      <c r="F9" s="44">
        <v>7.7922077922077962E-2</v>
      </c>
      <c r="G9" s="45">
        <v>2.5590551181102379E-2</v>
      </c>
      <c r="H9" s="43">
        <v>7.6530612244897989E-2</v>
      </c>
      <c r="I9" s="44">
        <v>0.10602409638554221</v>
      </c>
      <c r="J9" s="44">
        <v>9.7765363128491573E-2</v>
      </c>
      <c r="K9" s="45">
        <v>0.1393442622950819</v>
      </c>
      <c r="L9" s="43">
        <v>8.8039867109634448E-2</v>
      </c>
      <c r="M9" s="45">
        <v>0.12274959083469716</v>
      </c>
    </row>
    <row r="10" spans="1:13" ht="18">
      <c r="A10" s="1"/>
      <c r="B10" s="33" t="s">
        <v>6</v>
      </c>
      <c r="C10" s="36">
        <v>0.10222588623248149</v>
      </c>
      <c r="D10" s="43">
        <v>0.14285714285714293</v>
      </c>
      <c r="E10" s="44">
        <v>9.1999999999999998E-2</v>
      </c>
      <c r="F10" s="44">
        <v>8.7662337662337761E-2</v>
      </c>
      <c r="G10" s="45">
        <v>0.10433070866141737</v>
      </c>
      <c r="H10" s="43">
        <v>7.1428571428571425E-2</v>
      </c>
      <c r="I10" s="44">
        <v>0.11084337349397586</v>
      </c>
      <c r="J10" s="44">
        <v>0.1201117318435754</v>
      </c>
      <c r="K10" s="45">
        <v>8.6065573770491871E-2</v>
      </c>
      <c r="L10" s="43">
        <v>0.11295681063122932</v>
      </c>
      <c r="M10" s="45">
        <v>9.165302782324064E-2</v>
      </c>
    </row>
    <row r="11" spans="1:13" ht="18">
      <c r="A11" s="1"/>
      <c r="B11" s="33" t="s">
        <v>8</v>
      </c>
      <c r="C11" s="36">
        <v>0.10222588623248147</v>
      </c>
      <c r="D11" s="43">
        <v>0.17687074829931976</v>
      </c>
      <c r="E11" s="44">
        <v>0.128</v>
      </c>
      <c r="F11" s="44">
        <v>8.4415584415584444E-2</v>
      </c>
      <c r="G11" s="45">
        <v>7.8740157480315029E-2</v>
      </c>
      <c r="H11" s="43">
        <v>6.6326530612244902E-2</v>
      </c>
      <c r="I11" s="44">
        <v>0.11325301204819274</v>
      </c>
      <c r="J11" s="44">
        <v>0.11173184357541904</v>
      </c>
      <c r="K11" s="45">
        <v>9.836065573770493E-2</v>
      </c>
      <c r="L11" s="43">
        <v>9.1362126245847192E-2</v>
      </c>
      <c r="M11" s="45">
        <v>0.1129296235679214</v>
      </c>
    </row>
    <row r="12" spans="1:13" ht="18">
      <c r="A12" s="1"/>
      <c r="B12" s="33" t="s">
        <v>5</v>
      </c>
      <c r="C12" s="36">
        <v>5.4410552349546608E-2</v>
      </c>
      <c r="D12" s="43">
        <v>0.13605442176870744</v>
      </c>
      <c r="E12" s="44">
        <v>5.6000000000000001E-2</v>
      </c>
      <c r="F12" s="44">
        <v>5.8441558441558426E-2</v>
      </c>
      <c r="G12" s="45">
        <v>2.7559055118110225E-2</v>
      </c>
      <c r="H12" s="43">
        <v>6.1224489795918359E-2</v>
      </c>
      <c r="I12" s="44">
        <v>4.5783132530120493E-2</v>
      </c>
      <c r="J12" s="44">
        <v>5.3072625698324022E-2</v>
      </c>
      <c r="K12" s="45">
        <v>6.5573770491803268E-2</v>
      </c>
      <c r="L12" s="43">
        <v>5.4817275747508304E-2</v>
      </c>
      <c r="M12" s="45">
        <v>5.4009819967266795E-2</v>
      </c>
    </row>
    <row r="13" spans="1:13" ht="15.5">
      <c r="B13" s="33" t="s">
        <v>9</v>
      </c>
      <c r="C13" s="36">
        <v>3.9571310799670252E-2</v>
      </c>
      <c r="D13" s="43">
        <v>0.10884353741496598</v>
      </c>
      <c r="E13" s="44">
        <v>3.5999999999999997E-2</v>
      </c>
      <c r="F13" s="44">
        <v>2.2727272727272745E-2</v>
      </c>
      <c r="G13" s="45">
        <v>3.1496062992125942E-2</v>
      </c>
      <c r="H13" s="43">
        <v>2.0408163265306121E-2</v>
      </c>
      <c r="I13" s="44">
        <v>5.060240963855421E-2</v>
      </c>
      <c r="J13" s="44">
        <v>3.3519553072625732E-2</v>
      </c>
      <c r="K13" s="45">
        <v>4.5081967213114763E-2</v>
      </c>
      <c r="L13" s="43">
        <v>3.8205980066445155E-2</v>
      </c>
      <c r="M13" s="45">
        <v>4.0916530278232381E-2</v>
      </c>
    </row>
    <row r="14" spans="1:13" ht="16" thickBot="1">
      <c r="B14" s="9" t="s">
        <v>10</v>
      </c>
      <c r="C14" s="37">
        <v>3.627370156636444E-2</v>
      </c>
      <c r="D14" s="46">
        <v>4.0816326530612256E-2</v>
      </c>
      <c r="E14" s="47">
        <v>5.1999999999999998E-2</v>
      </c>
      <c r="F14" s="47">
        <v>3.5714285714285733E-2</v>
      </c>
      <c r="G14" s="48">
        <v>2.7559055118110225E-2</v>
      </c>
      <c r="H14" s="46">
        <v>4.5918367346938764E-2</v>
      </c>
      <c r="I14" s="47">
        <v>2.6506024096385531E-2</v>
      </c>
      <c r="J14" s="47">
        <v>3.0726256983240226E-2</v>
      </c>
      <c r="K14" s="48">
        <v>5.3278688524590195E-2</v>
      </c>
      <c r="L14" s="46">
        <v>3.3222591362126214E-2</v>
      </c>
      <c r="M14" s="48">
        <v>3.9279869067103075E-2</v>
      </c>
    </row>
    <row r="17" spans="2:13" ht="15.5">
      <c r="B17" s="10" t="s">
        <v>24</v>
      </c>
      <c r="C17" s="4">
        <f>AVERAGE(C5:C14)</f>
        <v>0.1131079967023908</v>
      </c>
      <c r="D17" s="4">
        <f t="shared" ref="D17:M17" si="1">AVERAGE(D5:D14)</f>
        <v>0.20612244897959187</v>
      </c>
      <c r="E17" s="4">
        <f t="shared" si="1"/>
        <v>0.13320000000000004</v>
      </c>
      <c r="F17" s="4">
        <f t="shared" si="1"/>
        <v>0.10259740259740262</v>
      </c>
      <c r="G17" s="4">
        <f t="shared" si="1"/>
        <v>8.2677165354330728E-2</v>
      </c>
      <c r="H17" s="4">
        <f t="shared" si="1"/>
        <v>9.1326530612244897E-2</v>
      </c>
      <c r="I17" s="4">
        <f t="shared" si="1"/>
        <v>0.1183132530120482</v>
      </c>
      <c r="J17" s="4">
        <f t="shared" si="1"/>
        <v>0.11536312849162011</v>
      </c>
      <c r="K17" s="4">
        <f t="shared" si="1"/>
        <v>0.11844262295081971</v>
      </c>
      <c r="L17" s="4">
        <f t="shared" si="1"/>
        <v>0.10365448504983385</v>
      </c>
      <c r="M17" s="4">
        <f t="shared" si="1"/>
        <v>0.12242225859247136</v>
      </c>
    </row>
    <row r="20" spans="2:13">
      <c r="B20" t="s">
        <v>47</v>
      </c>
    </row>
    <row r="23" spans="2:13">
      <c r="C23" t="s">
        <v>46</v>
      </c>
    </row>
    <row r="25" spans="2:13">
      <c r="D25" s="4"/>
      <c r="E25" s="4"/>
      <c r="F25" s="4"/>
      <c r="G25" s="4"/>
    </row>
    <row r="26" spans="2:13">
      <c r="D26" s="4"/>
      <c r="E26" s="4"/>
      <c r="F26" s="4"/>
      <c r="G26" s="4"/>
    </row>
    <row r="27" spans="2:13">
      <c r="D27" s="4"/>
      <c r="E27" s="4"/>
      <c r="F27" s="4"/>
      <c r="G27" s="4"/>
    </row>
    <row r="28" spans="2:13">
      <c r="D28" s="4"/>
      <c r="E28" s="4"/>
      <c r="F28" s="4"/>
      <c r="G28" s="4"/>
    </row>
    <row r="29" spans="2:13">
      <c r="D29" s="4"/>
      <c r="E29" s="4"/>
      <c r="F29" s="4"/>
      <c r="G29" s="4"/>
    </row>
    <row r="30" spans="2:13">
      <c r="D30" s="4"/>
      <c r="E30" s="4"/>
      <c r="F30" s="4"/>
      <c r="G30" s="4"/>
    </row>
    <row r="31" spans="2:13">
      <c r="D31" s="4"/>
      <c r="E31" s="4"/>
      <c r="F31" s="4"/>
      <c r="G31" s="4"/>
    </row>
    <row r="32" spans="2:13">
      <c r="D32" s="4"/>
      <c r="E32" s="4"/>
      <c r="F32" s="4"/>
      <c r="G32" s="4"/>
    </row>
    <row r="33" spans="4:7">
      <c r="D33" s="4"/>
      <c r="E33" s="4"/>
      <c r="F33" s="4"/>
      <c r="G33" s="4"/>
    </row>
    <row r="34" spans="4:7">
      <c r="D34" s="4"/>
      <c r="E34" s="4"/>
      <c r="F34" s="4"/>
      <c r="G34" s="4"/>
    </row>
    <row r="35" spans="4:7">
      <c r="D35" s="4"/>
    </row>
    <row r="36" spans="4:7">
      <c r="D36" s="4"/>
    </row>
  </sheetData>
  <sortState xmlns:xlrd2="http://schemas.microsoft.com/office/spreadsheetml/2017/richdata2" ref="B2:M12">
    <sortCondition descending="1" ref="C2:C12"/>
  </sortState>
  <conditionalFormatting sqref="D5:D14">
    <cfRule type="top10" dxfId="9" priority="19" rank="4"/>
    <cfRule type="top10" priority="20" rank="4"/>
  </conditionalFormatting>
  <conditionalFormatting sqref="E5:E14">
    <cfRule type="top10" dxfId="8" priority="17" rank="4"/>
    <cfRule type="top10" priority="18" rank="4"/>
  </conditionalFormatting>
  <conditionalFormatting sqref="F5:F14">
    <cfRule type="top10" dxfId="7" priority="15" rank="4"/>
    <cfRule type="top10" priority="16" rank="4"/>
  </conditionalFormatting>
  <conditionalFormatting sqref="G5:G14">
    <cfRule type="top10" dxfId="6" priority="13" rank="4"/>
    <cfRule type="top10" priority="14" rank="4"/>
  </conditionalFormatting>
  <conditionalFormatting sqref="H5:H14">
    <cfRule type="top10" dxfId="5" priority="11" rank="4"/>
    <cfRule type="top10" priority="12" rank="4"/>
  </conditionalFormatting>
  <conditionalFormatting sqref="I5:I14">
    <cfRule type="top10" dxfId="4" priority="9" rank="4"/>
    <cfRule type="top10" priority="10" rank="4"/>
  </conditionalFormatting>
  <conditionalFormatting sqref="J5:J14">
    <cfRule type="top10" dxfId="3" priority="7" rank="4"/>
    <cfRule type="top10" priority="8" rank="4"/>
  </conditionalFormatting>
  <conditionalFormatting sqref="K5:K14">
    <cfRule type="top10" dxfId="2" priority="5" rank="4"/>
    <cfRule type="top10" priority="6" rank="4"/>
  </conditionalFormatting>
  <conditionalFormatting sqref="L5:L14">
    <cfRule type="top10" dxfId="1" priority="3" rank="4"/>
    <cfRule type="top10" priority="4" rank="4"/>
  </conditionalFormatting>
  <conditionalFormatting sqref="M5:M14">
    <cfRule type="top10" dxfId="0" priority="1" rank="4"/>
    <cfRule type="top10" priority="2" rank="4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A37E4-A12B-420C-881D-B28BEBF53FFE}">
  <dimension ref="B2:N9"/>
  <sheetViews>
    <sheetView workbookViewId="0">
      <selection activeCell="D33" sqref="D33"/>
    </sheetView>
  </sheetViews>
  <sheetFormatPr baseColWidth="10" defaultRowHeight="14.5"/>
  <sheetData>
    <row r="2" spans="2:14" s="11" customFormat="1">
      <c r="B2" s="12" t="s">
        <v>26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5" spans="2:14">
      <c r="B5" t="s">
        <v>27</v>
      </c>
    </row>
    <row r="6" spans="2:14">
      <c r="D6" t="s">
        <v>28</v>
      </c>
      <c r="E6" t="s">
        <v>29</v>
      </c>
      <c r="F6" t="s">
        <v>30</v>
      </c>
      <c r="G6" t="s">
        <v>31</v>
      </c>
    </row>
    <row r="7" spans="2:14">
      <c r="B7" t="s">
        <v>32</v>
      </c>
      <c r="C7" t="s">
        <v>33</v>
      </c>
      <c r="D7">
        <v>1010</v>
      </c>
      <c r="E7">
        <v>83.3</v>
      </c>
      <c r="F7">
        <v>83.3</v>
      </c>
      <c r="G7">
        <v>83.3</v>
      </c>
    </row>
    <row r="8" spans="2:14">
      <c r="C8" t="s">
        <v>34</v>
      </c>
      <c r="D8">
        <v>203</v>
      </c>
      <c r="E8">
        <v>16.7</v>
      </c>
      <c r="F8">
        <v>16.7</v>
      </c>
      <c r="G8">
        <v>100</v>
      </c>
    </row>
    <row r="9" spans="2:14">
      <c r="C9" t="s">
        <v>35</v>
      </c>
      <c r="D9">
        <v>1213</v>
      </c>
      <c r="E9">
        <v>100</v>
      </c>
      <c r="F9">
        <v>100</v>
      </c>
    </row>
  </sheetData>
  <mergeCells count="1">
    <mergeCell ref="B2:N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D6164-405B-4E8A-B441-577CE46E0AA6}">
  <dimension ref="A1:J62"/>
  <sheetViews>
    <sheetView topLeftCell="A13" workbookViewId="0">
      <selection activeCell="H41" sqref="H41"/>
    </sheetView>
  </sheetViews>
  <sheetFormatPr baseColWidth="10" defaultRowHeight="14.5"/>
  <cols>
    <col min="1" max="1" width="17.7265625" customWidth="1"/>
    <col min="2" max="2" width="30.7265625" customWidth="1"/>
  </cols>
  <sheetData>
    <row r="1" spans="1:8">
      <c r="A1" t="s">
        <v>36</v>
      </c>
    </row>
    <row r="2" spans="1:8">
      <c r="A2" t="s">
        <v>37</v>
      </c>
    </row>
    <row r="4" spans="1:8">
      <c r="C4" t="s">
        <v>38</v>
      </c>
      <c r="D4" t="s">
        <v>12</v>
      </c>
      <c r="E4" t="s">
        <v>13</v>
      </c>
      <c r="F4" t="s">
        <v>14</v>
      </c>
      <c r="G4" t="s">
        <v>15</v>
      </c>
    </row>
    <row r="5" spans="1:8">
      <c r="A5" t="s">
        <v>27</v>
      </c>
      <c r="B5" t="s">
        <v>33</v>
      </c>
      <c r="C5" s="13">
        <v>0.83264633140972799</v>
      </c>
      <c r="D5" s="13">
        <v>0.76870748299319724</v>
      </c>
      <c r="E5" s="13">
        <v>0.74399999999999999</v>
      </c>
      <c r="F5" s="13">
        <v>0.77922077922077926</v>
      </c>
      <c r="G5" s="13">
        <v>0.92716535433070868</v>
      </c>
      <c r="H5" s="13">
        <v>0.83264633140972799</v>
      </c>
    </row>
    <row r="6" spans="1:8">
      <c r="B6" t="s">
        <v>49</v>
      </c>
      <c r="C6" s="13">
        <v>0.16735366859027206</v>
      </c>
      <c r="D6" s="13">
        <v>0.23129251700680273</v>
      </c>
      <c r="E6" s="13">
        <v>0.25600000000000001</v>
      </c>
      <c r="F6" s="13">
        <v>0.22077922077922077</v>
      </c>
      <c r="G6" s="13">
        <v>7.2834645669291334E-2</v>
      </c>
      <c r="H6" s="13">
        <v>0.16735366859027206</v>
      </c>
    </row>
    <row r="7" spans="1:8">
      <c r="A7" t="s">
        <v>35</v>
      </c>
    </row>
    <row r="9" spans="1:8">
      <c r="B9" s="63" t="s">
        <v>50</v>
      </c>
    </row>
    <row r="16" spans="1:8">
      <c r="A16" s="62" t="s">
        <v>44</v>
      </c>
      <c r="B16" s="14"/>
      <c r="C16" s="14"/>
      <c r="D16" s="14"/>
      <c r="E16" s="14"/>
      <c r="F16" s="14"/>
    </row>
    <row r="17" spans="1:10" ht="15" thickBot="1">
      <c r="A17" s="14"/>
      <c r="B17" s="14"/>
      <c r="C17" s="14" t="s">
        <v>28</v>
      </c>
      <c r="D17" s="14" t="s">
        <v>29</v>
      </c>
      <c r="E17" s="14" t="s">
        <v>30</v>
      </c>
      <c r="F17" s="14" t="s">
        <v>31</v>
      </c>
    </row>
    <row r="18" spans="1:10">
      <c r="A18" s="14" t="s">
        <v>32</v>
      </c>
      <c r="B18" s="15" t="s">
        <v>39</v>
      </c>
      <c r="C18" s="16">
        <v>125</v>
      </c>
      <c r="D18" s="16">
        <v>10.3</v>
      </c>
      <c r="E18" s="16">
        <v>10.3</v>
      </c>
      <c r="F18" s="16">
        <v>10.3</v>
      </c>
      <c r="G18" s="17"/>
      <c r="H18" s="18">
        <f>E18+E19</f>
        <v>17</v>
      </c>
    </row>
    <row r="19" spans="1:10" ht="15" thickBot="1">
      <c r="A19" s="14"/>
      <c r="B19" s="19" t="s">
        <v>40</v>
      </c>
      <c r="C19" s="20">
        <v>81</v>
      </c>
      <c r="D19" s="20">
        <v>6.7</v>
      </c>
      <c r="E19" s="20">
        <v>6.7</v>
      </c>
      <c r="F19" s="20">
        <v>17</v>
      </c>
      <c r="G19" s="21"/>
      <c r="H19" s="22"/>
    </row>
    <row r="20" spans="1:10" ht="15" thickBot="1">
      <c r="A20" s="14"/>
      <c r="B20" s="14" t="s">
        <v>41</v>
      </c>
      <c r="C20" s="14">
        <v>243</v>
      </c>
      <c r="D20" s="14">
        <v>20</v>
      </c>
      <c r="E20" s="14">
        <v>20</v>
      </c>
      <c r="F20" s="14">
        <v>37</v>
      </c>
      <c r="H20" s="23">
        <f>E20</f>
        <v>20</v>
      </c>
    </row>
    <row r="21" spans="1:10">
      <c r="A21" s="14"/>
      <c r="B21" s="15" t="s">
        <v>42</v>
      </c>
      <c r="C21" s="16">
        <v>183</v>
      </c>
      <c r="D21" s="16">
        <v>15.1</v>
      </c>
      <c r="E21" s="16">
        <v>15.1</v>
      </c>
      <c r="F21" s="16">
        <v>52.1</v>
      </c>
      <c r="G21" s="17"/>
      <c r="H21" s="18">
        <f>E21+E22</f>
        <v>63</v>
      </c>
      <c r="J21" t="s">
        <v>45</v>
      </c>
    </row>
    <row r="22" spans="1:10" ht="15" thickBot="1">
      <c r="A22" s="14"/>
      <c r="B22" s="19" t="s">
        <v>43</v>
      </c>
      <c r="C22" s="20">
        <v>581</v>
      </c>
      <c r="D22" s="20">
        <v>47.9</v>
      </c>
      <c r="E22" s="20">
        <v>47.9</v>
      </c>
      <c r="F22" s="20">
        <v>100</v>
      </c>
      <c r="G22" s="21"/>
      <c r="H22" s="22"/>
    </row>
    <row r="23" spans="1:10">
      <c r="A23" s="14"/>
      <c r="B23" s="14" t="s">
        <v>35</v>
      </c>
      <c r="C23" s="14">
        <v>1213</v>
      </c>
      <c r="D23" s="14"/>
      <c r="E23" s="14"/>
      <c r="F23" s="14"/>
    </row>
    <row r="24" spans="1:10">
      <c r="A24" s="14"/>
      <c r="B24" s="14"/>
      <c r="C24" s="14"/>
      <c r="D24" s="14"/>
      <c r="E24" s="14"/>
      <c r="F24" s="14"/>
    </row>
    <row r="25" spans="1:10">
      <c r="A25" s="14"/>
      <c r="B25" s="14"/>
      <c r="C25" s="14"/>
      <c r="D25" s="14"/>
      <c r="E25" s="14"/>
      <c r="F25" s="14"/>
    </row>
    <row r="26" spans="1:10" ht="15.5" customHeight="1">
      <c r="A26" s="25"/>
      <c r="B26" s="25"/>
      <c r="C26" s="26"/>
      <c r="D26" s="27"/>
      <c r="E26" s="27"/>
      <c r="F26" s="27"/>
      <c r="G26" s="28"/>
      <c r="I26" s="24"/>
    </row>
    <row r="27" spans="1:10">
      <c r="C27" t="s">
        <v>12</v>
      </c>
      <c r="D27" t="s">
        <v>13</v>
      </c>
      <c r="E27" t="s">
        <v>14</v>
      </c>
      <c r="F27" t="s">
        <v>15</v>
      </c>
      <c r="I27" s="24"/>
    </row>
    <row r="28" spans="1:10" ht="15.5" customHeight="1">
      <c r="A28" t="s">
        <v>39</v>
      </c>
      <c r="C28" s="13">
        <v>9.5238095238095233E-2</v>
      </c>
      <c r="D28" s="13">
        <v>0.124</v>
      </c>
      <c r="E28" s="13">
        <v>0.13636363636363635</v>
      </c>
      <c r="F28" s="13">
        <v>7.4803149606299218E-2</v>
      </c>
      <c r="I28" s="24"/>
    </row>
    <row r="29" spans="1:10" ht="15.5" customHeight="1">
      <c r="A29" t="s">
        <v>40</v>
      </c>
      <c r="C29" s="13">
        <v>9.5238095238095233E-2</v>
      </c>
      <c r="D29" s="13">
        <v>7.1999999999999995E-2</v>
      </c>
      <c r="E29" s="13">
        <v>7.4675324675324672E-2</v>
      </c>
      <c r="F29" s="13">
        <v>5.1181102362204724E-2</v>
      </c>
      <c r="I29" s="24"/>
    </row>
    <row r="30" spans="1:10">
      <c r="A30" t="s">
        <v>41</v>
      </c>
      <c r="C30" s="13">
        <v>0.31292517006802723</v>
      </c>
      <c r="D30" s="13">
        <v>0.248</v>
      </c>
      <c r="E30" s="13">
        <v>0.21428571428571427</v>
      </c>
      <c r="F30" s="13">
        <v>0.13582677165354332</v>
      </c>
      <c r="I30" s="24"/>
    </row>
    <row r="31" spans="1:10">
      <c r="A31" t="s">
        <v>42</v>
      </c>
      <c r="C31" s="13">
        <v>0.15646258503401361</v>
      </c>
      <c r="D31" s="13">
        <v>0.16</v>
      </c>
      <c r="E31" s="13">
        <v>0.1396103896103896</v>
      </c>
      <c r="F31" s="13">
        <v>0.15157480314960631</v>
      </c>
      <c r="I31" s="24"/>
    </row>
    <row r="32" spans="1:10">
      <c r="A32" t="s">
        <v>43</v>
      </c>
      <c r="C32" s="13">
        <v>0.3401360544217687</v>
      </c>
      <c r="D32" s="13">
        <v>0.39600000000000002</v>
      </c>
      <c r="E32" s="13">
        <v>0.43506493506493504</v>
      </c>
      <c r="F32" s="13">
        <v>0.58661417322834641</v>
      </c>
      <c r="I32" s="24"/>
    </row>
    <row r="33" spans="1:9" ht="15" thickBot="1"/>
    <row r="34" spans="1:9" ht="15" thickBot="1">
      <c r="B34" s="56" t="s">
        <v>45</v>
      </c>
      <c r="C34" s="57">
        <f>C32+C31</f>
        <v>0.49659863945578231</v>
      </c>
      <c r="D34" s="57">
        <f>D32+D31</f>
        <v>0.55600000000000005</v>
      </c>
      <c r="E34" s="57">
        <f>E32+E31</f>
        <v>0.57467532467532467</v>
      </c>
      <c r="F34" s="57">
        <f>F32+F31</f>
        <v>0.73818897637795278</v>
      </c>
      <c r="G34" s="58">
        <f>G32+G31</f>
        <v>0</v>
      </c>
    </row>
    <row r="38" spans="1:9" ht="18" customHeight="1">
      <c r="I38" s="54"/>
    </row>
    <row r="39" spans="1:9">
      <c r="A39" t="s">
        <v>0</v>
      </c>
      <c r="C39" t="s">
        <v>17</v>
      </c>
      <c r="I39" s="54"/>
    </row>
    <row r="40" spans="1:9">
      <c r="C40" t="s">
        <v>18</v>
      </c>
      <c r="D40" t="s">
        <v>19</v>
      </c>
      <c r="E40" t="s">
        <v>20</v>
      </c>
      <c r="F40" t="s">
        <v>21</v>
      </c>
      <c r="I40" s="54"/>
    </row>
    <row r="41" spans="1:9" ht="15.5" customHeight="1">
      <c r="B41" t="s">
        <v>39</v>
      </c>
      <c r="C41" s="13">
        <v>7.1428571428571425E-2</v>
      </c>
      <c r="D41" s="13">
        <v>0.10361445783132531</v>
      </c>
      <c r="E41" s="13">
        <v>8.9385474860335185E-2</v>
      </c>
      <c r="F41" s="13">
        <v>0.14754098360655737</v>
      </c>
      <c r="I41" s="54"/>
    </row>
    <row r="42" spans="1:9" ht="15.5" customHeight="1">
      <c r="B42" t="s">
        <v>40</v>
      </c>
      <c r="C42" s="13">
        <v>6.6326530612244902E-2</v>
      </c>
      <c r="D42" s="13">
        <v>7.9518072289156624E-2</v>
      </c>
      <c r="E42" s="13">
        <v>5.5865921787709494E-2</v>
      </c>
      <c r="F42" s="13">
        <v>6.1475409836065573E-2</v>
      </c>
      <c r="I42" s="54"/>
    </row>
    <row r="43" spans="1:9">
      <c r="B43" t="s">
        <v>41</v>
      </c>
      <c r="C43" s="13">
        <v>0.21428571428571427</v>
      </c>
      <c r="D43" s="13">
        <v>0.18795180722891566</v>
      </c>
      <c r="E43" s="13">
        <v>0.20391061452513967</v>
      </c>
      <c r="F43" s="13">
        <v>0.20491803278688525</v>
      </c>
      <c r="I43" s="54"/>
    </row>
    <row r="44" spans="1:9">
      <c r="B44" t="s">
        <v>42</v>
      </c>
      <c r="C44" s="13">
        <v>0.14795918367346939</v>
      </c>
      <c r="D44" s="13">
        <v>0.13734939759036144</v>
      </c>
      <c r="E44" s="13">
        <v>0.15363128491620112</v>
      </c>
      <c r="F44" s="13">
        <v>0.1721311475409836</v>
      </c>
      <c r="I44" s="54"/>
    </row>
    <row r="45" spans="1:9">
      <c r="B45" t="s">
        <v>43</v>
      </c>
      <c r="C45" s="13">
        <v>0.5</v>
      </c>
      <c r="D45" s="13">
        <v>0.49156626506024098</v>
      </c>
      <c r="E45" s="13">
        <v>0.49720670391061444</v>
      </c>
      <c r="F45" s="13">
        <v>0.41393442622950821</v>
      </c>
      <c r="I45" s="54"/>
    </row>
    <row r="46" spans="1:9" ht="15" thickBot="1"/>
    <row r="47" spans="1:9" ht="15" thickBot="1">
      <c r="B47" s="56" t="s">
        <v>45</v>
      </c>
      <c r="C47" s="59">
        <f>C45+C44</f>
        <v>0.64795918367346939</v>
      </c>
      <c r="D47" s="59">
        <f t="shared" ref="D47:F47" si="0">D45+D44</f>
        <v>0.62891566265060239</v>
      </c>
      <c r="E47" s="59">
        <f t="shared" si="0"/>
        <v>0.65083798882681554</v>
      </c>
      <c r="F47" s="60">
        <f t="shared" si="0"/>
        <v>0.58606557377049184</v>
      </c>
    </row>
    <row r="52" spans="1:6">
      <c r="A52" t="s">
        <v>48</v>
      </c>
    </row>
    <row r="54" spans="1:6">
      <c r="C54" t="s">
        <v>22</v>
      </c>
      <c r="D54" t="s">
        <v>23</v>
      </c>
    </row>
    <row r="55" spans="1:6">
      <c r="B55" t="s">
        <v>39</v>
      </c>
      <c r="C55" s="55">
        <v>0.126</v>
      </c>
      <c r="D55" s="55">
        <v>0.08</v>
      </c>
      <c r="F55" s="55"/>
    </row>
    <row r="56" spans="1:6">
      <c r="B56" t="s">
        <v>40</v>
      </c>
      <c r="C56" s="55">
        <v>6.6000000000000003E-2</v>
      </c>
      <c r="D56" s="55">
        <v>6.7000000000000004E-2</v>
      </c>
      <c r="F56" s="55"/>
    </row>
    <row r="57" spans="1:6">
      <c r="B57" t="s">
        <v>41</v>
      </c>
      <c r="C57" s="55">
        <v>0.20399999999999999</v>
      </c>
      <c r="D57" s="55">
        <v>0.19600000000000001</v>
      </c>
      <c r="F57" s="55"/>
    </row>
    <row r="58" spans="1:6">
      <c r="B58" t="s">
        <v>42</v>
      </c>
      <c r="C58" s="55">
        <v>0.16800000000000001</v>
      </c>
      <c r="D58" s="55">
        <v>0.13400000000000001</v>
      </c>
      <c r="F58" s="55"/>
    </row>
    <row r="59" spans="1:6">
      <c r="B59" t="s">
        <v>43</v>
      </c>
      <c r="C59" s="55">
        <v>0.435</v>
      </c>
      <c r="D59" s="55">
        <v>0.52200000000000002</v>
      </c>
      <c r="F59" s="55"/>
    </row>
    <row r="61" spans="1:6">
      <c r="B61" t="s">
        <v>45</v>
      </c>
      <c r="C61" s="4">
        <f>C59+C58</f>
        <v>0.60299999999999998</v>
      </c>
      <c r="D61" s="4">
        <f t="shared" ref="D61" si="1">D59+D58</f>
        <v>0.65600000000000003</v>
      </c>
    </row>
    <row r="62" spans="1:6">
      <c r="D62" s="55"/>
      <c r="E62" s="55"/>
      <c r="F62" s="5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65FBF-6D89-4304-AEB6-9AFD7466387E}">
  <dimension ref="B2:N35"/>
  <sheetViews>
    <sheetView workbookViewId="0">
      <selection activeCell="C43" sqref="C43"/>
    </sheetView>
  </sheetViews>
  <sheetFormatPr baseColWidth="10" defaultRowHeight="14.5"/>
  <sheetData>
    <row r="2" spans="2:14">
      <c r="B2" s="64" t="s">
        <v>70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4" spans="2:14">
      <c r="B4" s="61" t="s">
        <v>67</v>
      </c>
    </row>
    <row r="5" spans="2:14">
      <c r="B5" s="61" t="s">
        <v>51</v>
      </c>
    </row>
    <row r="6" spans="2:14">
      <c r="B6" t="s">
        <v>69</v>
      </c>
    </row>
    <row r="9" spans="2:14">
      <c r="B9" s="61" t="s">
        <v>68</v>
      </c>
    </row>
    <row r="10" spans="2:14">
      <c r="B10" t="s">
        <v>52</v>
      </c>
    </row>
    <row r="12" spans="2:14">
      <c r="B12" t="s">
        <v>57</v>
      </c>
    </row>
    <row r="13" spans="2:14">
      <c r="B13" t="s">
        <v>58</v>
      </c>
    </row>
    <row r="14" spans="2:14">
      <c r="B14" t="s">
        <v>59</v>
      </c>
    </row>
    <row r="15" spans="2:14">
      <c r="B15" t="s">
        <v>60</v>
      </c>
    </row>
    <row r="16" spans="2:14">
      <c r="B16" t="s">
        <v>61</v>
      </c>
    </row>
    <row r="18" spans="2:2">
      <c r="B18" t="s">
        <v>53</v>
      </c>
    </row>
    <row r="19" spans="2:2">
      <c r="B19" t="s">
        <v>62</v>
      </c>
    </row>
    <row r="20" spans="2:2">
      <c r="B20" t="s">
        <v>54</v>
      </c>
    </row>
    <row r="21" spans="2:2">
      <c r="B21" t="s">
        <v>55</v>
      </c>
    </row>
    <row r="23" spans="2:2">
      <c r="B23" t="s">
        <v>56</v>
      </c>
    </row>
    <row r="24" spans="2:2">
      <c r="B24" t="s">
        <v>63</v>
      </c>
    </row>
    <row r="25" spans="2:2">
      <c r="B25" t="s">
        <v>64</v>
      </c>
    </row>
    <row r="26" spans="2:2">
      <c r="B26" t="s">
        <v>65</v>
      </c>
    </row>
    <row r="27" spans="2:2">
      <c r="B27" t="s">
        <v>66</v>
      </c>
    </row>
    <row r="35" spans="2:2">
      <c r="B35" s="66" t="s">
        <v>71</v>
      </c>
    </row>
  </sheetData>
  <hyperlinks>
    <hyperlink ref="B35" r:id="rId1" xr:uid="{DCCFAB49-9587-4E47-A0FE-8F9A47FE2045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Vorsätze</vt:lpstr>
      <vt:lpstr>Feuerwerk</vt:lpstr>
      <vt:lpstr>Feuerwerksverkaufsverbot</vt:lpstr>
      <vt:lpstr>Quelle &amp; Stichprobe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</dc:creator>
  <cp:lastModifiedBy>Philipp</cp:lastModifiedBy>
  <dcterms:created xsi:type="dcterms:W3CDTF">2022-12-27T08:58:11Z</dcterms:created>
  <dcterms:modified xsi:type="dcterms:W3CDTF">2022-12-27T11:47:26Z</dcterms:modified>
</cp:coreProperties>
</file>